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ndrik/Downloads/6WAMC/"/>
    </mc:Choice>
  </mc:AlternateContent>
  <bookViews>
    <workbookView xWindow="0" yWindow="460" windowWidth="25600" windowHeight="15460"/>
  </bookViews>
  <sheets>
    <sheet name="Tabelle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E38" i="1"/>
  <c r="E39" i="1"/>
  <c r="E10" i="1"/>
  <c r="E9" i="1"/>
  <c r="E40" i="1"/>
  <c r="E42" i="1"/>
  <c r="E45" i="1"/>
  <c r="E23" i="1"/>
  <c r="E19" i="1"/>
  <c r="E7" i="1"/>
  <c r="E20" i="1"/>
</calcChain>
</file>

<file path=xl/sharedStrings.xml><?xml version="1.0" encoding="utf-8"?>
<sst xmlns="http://schemas.openxmlformats.org/spreadsheetml/2006/main" count="90" uniqueCount="49">
  <si>
    <t>Kosten eines Selbstständigen im Monat</t>
  </si>
  <si>
    <t>Euro</t>
  </si>
  <si>
    <t>Zwischensumme</t>
  </si>
  <si>
    <t>Auslastung im Jahr</t>
  </si>
  <si>
    <t>Tage</t>
  </si>
  <si>
    <t>Kalendertage</t>
  </si>
  <si>
    <t>Wochenenden</t>
  </si>
  <si>
    <t>Bruttogehalt: Bitte tragen Sie hier Ihr Wunschgehalt ein:</t>
  </si>
  <si>
    <t>Bitte tragen Sie Ihr geschätzten Krankenstand ein:</t>
  </si>
  <si>
    <t>Bitte tragen Sie Ihre Weiterbildungsmaßnahmen ein:</t>
  </si>
  <si>
    <t>Bitte tragen Sie Ihre Urlaubstage ein:</t>
  </si>
  <si>
    <t>Arbeitstage pro Jahr</t>
  </si>
  <si>
    <t>Arbeitstage pro Monat</t>
  </si>
  <si>
    <t>Ihre geschätzte Auslastung in Prozent:</t>
  </si>
  <si>
    <t>Weitere Kosten</t>
  </si>
  <si>
    <t>Stundensatz errechnen</t>
  </si>
  <si>
    <t>pro Arbeitstag</t>
  </si>
  <si>
    <t>pro Stunde</t>
  </si>
  <si>
    <t>Arbeitsstunden pro Tag (h)</t>
  </si>
  <si>
    <t>netto Stundensatz</t>
  </si>
  <si>
    <t>zzgl. 19 Prozent Mehrwertsteuer</t>
  </si>
  <si>
    <t>+</t>
  </si>
  <si>
    <t>-</t>
  </si>
  <si>
    <t>Ihre Gewinnmarge in Prozent eintragen:</t>
  </si>
  <si>
    <t>Finanzierungskosten, Forderungsausfall, Mahnwesen:</t>
  </si>
  <si>
    <t>Feiertage Ihres Bundeslandes eintragen:</t>
  </si>
  <si>
    <t>←</t>
  </si>
  <si>
    <t>Bitte ausfüllen</t>
  </si>
  <si>
    <t>Produktivität im Monat</t>
  </si>
  <si>
    <t>Kosten Gesamt</t>
  </si>
  <si>
    <t>Abrechenbare Arbeitstage</t>
  </si>
  <si>
    <t>Tragen Sie Ihre Kosten für Miete ein (pro Jahr):</t>
  </si>
  <si>
    <t>Tragen Sie Ihre Kosten für Marketing ein (pro Jahr):</t>
  </si>
  <si>
    <t>Tragen Sie Ihre Kosten für Verwaltung ein (pro Jahr):</t>
  </si>
  <si>
    <t>Tragen Sie Ihre Kosten für Lieferanten ein (pro Jahr):</t>
  </si>
  <si>
    <t>Tragen Sie Ihre Kosten für Finanzierungen ein (pro Jahr):</t>
  </si>
  <si>
    <t>Tragen Sie Ihre Kosten für sonstige Ausgaben ein (pro Jahr):</t>
  </si>
  <si>
    <t>Tragen Sie Ihre Kosten für Werkzeuge/Software ein (pro Jahr):</t>
  </si>
  <si>
    <t>Tragen Sie Ihre Kosten für betriebliche Steuern &amp; Mitgliedschaften ein (pro Jahr):</t>
  </si>
  <si>
    <t>Berufsunfähigkeitsversicherung</t>
  </si>
  <si>
    <t>Tragen Sie Ihre Kosten für betriebliche Versicherungen ein (pro Jahr):</t>
  </si>
  <si>
    <t>Altersvorsorge (10%)</t>
  </si>
  <si>
    <t>Sozial- und Krankenversicherung: 20 Prozent</t>
  </si>
  <si>
    <t>--&gt; Mehr Infos</t>
  </si>
  <si>
    <t>--&gt; direkter Check</t>
  </si>
  <si>
    <t>--&gt; Toolbox</t>
  </si>
  <si>
    <t>--&gt; Marketing-Tutorials</t>
  </si>
  <si>
    <t>https://unternehmerkanal.de</t>
  </si>
  <si>
    <t xml:space="preserve">So kalkulieren Sie Ihren 
Stundensatz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</si>
</sst>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9"/>
      <color rgb="FFAFCB00"/>
      <name val="Arial"/>
      <family val="2"/>
    </font>
    <font>
      <sz val="11"/>
      <color theme="1"/>
      <name val="Calibri"/>
      <family val="2"/>
    </font>
    <font>
      <sz val="19"/>
      <color rgb="FF9FCC3B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FCC3B"/>
        <bgColor indexed="64"/>
      </patternFill>
    </fill>
    <fill>
      <patternFill patternType="solid">
        <fgColor rgb="FFCBE395"/>
        <bgColor indexed="64"/>
      </patternFill>
    </fill>
    <fill>
      <patternFill patternType="solid">
        <fgColor rgb="FFE7F2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>
      <alignment horizontal="center"/>
    </xf>
    <xf numFmtId="0" fontId="1" fillId="8" borderId="0">
      <alignment horizontal="center"/>
    </xf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4" xfId="0" applyBorder="1"/>
    <xf numFmtId="0" fontId="4" fillId="0" borderId="6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Font="1" applyBorder="1"/>
    <xf numFmtId="0" fontId="5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0" xfId="3" applyFont="1" applyFill="1" applyBorder="1"/>
    <xf numFmtId="0" fontId="1" fillId="0" borderId="0" xfId="3" applyFill="1" applyBorder="1" applyAlignment="1">
      <alignment horizontal="center"/>
    </xf>
    <xf numFmtId="164" fontId="1" fillId="2" borderId="0" xfId="1" applyNumberFormat="1" applyBorder="1" applyAlignment="1">
      <alignment horizontal="right" indent="6"/>
    </xf>
    <xf numFmtId="164" fontId="1" fillId="5" borderId="0" xfId="1" applyNumberFormat="1" applyFill="1" applyBorder="1" applyAlignment="1">
      <alignment horizontal="right" indent="6"/>
    </xf>
    <xf numFmtId="164" fontId="2" fillId="0" borderId="2" xfId="0" applyNumberFormat="1" applyFont="1" applyBorder="1" applyAlignment="1">
      <alignment horizontal="right" indent="6"/>
    </xf>
    <xf numFmtId="164" fontId="0" fillId="0" borderId="0" xfId="0" applyNumberFormat="1" applyBorder="1" applyAlignment="1">
      <alignment horizontal="right" indent="6"/>
    </xf>
    <xf numFmtId="0" fontId="0" fillId="0" borderId="0" xfId="0" applyNumberFormat="1" applyBorder="1" applyAlignment="1">
      <alignment horizontal="right" indent="6"/>
    </xf>
    <xf numFmtId="0" fontId="1" fillId="2" borderId="0" xfId="1" applyNumberFormat="1" applyBorder="1" applyAlignment="1">
      <alignment horizontal="right" indent="6"/>
    </xf>
    <xf numFmtId="0" fontId="1" fillId="2" borderId="1" xfId="1" applyNumberFormat="1" applyBorder="1" applyAlignment="1">
      <alignment horizontal="right" indent="6"/>
    </xf>
    <xf numFmtId="0" fontId="0" fillId="0" borderId="1" xfId="0" applyNumberFormat="1" applyBorder="1" applyAlignment="1">
      <alignment horizontal="right" indent="6"/>
    </xf>
    <xf numFmtId="9" fontId="1" fillId="2" borderId="0" xfId="1" applyNumberFormat="1" applyBorder="1" applyAlignment="1">
      <alignment horizontal="right" indent="6"/>
    </xf>
    <xf numFmtId="164" fontId="2" fillId="0" borderId="3" xfId="0" applyNumberFormat="1" applyFont="1" applyBorder="1" applyAlignment="1">
      <alignment horizontal="right" indent="6"/>
    </xf>
    <xf numFmtId="164" fontId="2" fillId="0" borderId="0" xfId="0" applyNumberFormat="1" applyFont="1" applyBorder="1" applyAlignment="1">
      <alignment horizontal="right" indent="6"/>
    </xf>
    <xf numFmtId="164" fontId="0" fillId="0" borderId="2" xfId="0" applyNumberFormat="1" applyFont="1" applyBorder="1" applyAlignment="1">
      <alignment horizontal="right" indent="6"/>
    </xf>
    <xf numFmtId="1" fontId="0" fillId="0" borderId="1" xfId="0" applyNumberFormat="1" applyBorder="1" applyAlignment="1">
      <alignment horizontal="right" indent="6"/>
    </xf>
    <xf numFmtId="10" fontId="1" fillId="2" borderId="0" xfId="1" applyNumberFormat="1" applyBorder="1" applyAlignment="1">
      <alignment horizontal="right" indent="6"/>
    </xf>
    <xf numFmtId="0" fontId="7" fillId="6" borderId="0" xfId="2" applyFont="1" applyFill="1" applyBorder="1" applyAlignment="1">
      <alignment horizontal="center"/>
    </xf>
    <xf numFmtId="0" fontId="3" fillId="6" borderId="0" xfId="2" applyFont="1" applyFill="1" applyBorder="1"/>
    <xf numFmtId="0" fontId="1" fillId="7" borderId="0" xfId="4">
      <alignment horizontal="center"/>
    </xf>
    <xf numFmtId="0" fontId="0" fillId="7" borderId="0" xfId="4" applyFont="1" applyAlignment="1">
      <alignment horizontal="left"/>
    </xf>
    <xf numFmtId="0" fontId="1" fillId="8" borderId="0" xfId="5">
      <alignment horizontal="center"/>
    </xf>
    <xf numFmtId="0" fontId="7" fillId="7" borderId="0" xfId="4" applyFont="1" applyFill="1" applyAlignment="1">
      <alignment horizontal="left"/>
    </xf>
    <xf numFmtId="0" fontId="7" fillId="7" borderId="0" xfId="4" applyFont="1" applyFill="1">
      <alignment horizontal="center"/>
    </xf>
    <xf numFmtId="0" fontId="1" fillId="8" borderId="0" xfId="5" applyAlignment="1">
      <alignment horizontal="left"/>
    </xf>
    <xf numFmtId="0" fontId="1" fillId="7" borderId="0" xfId="4" applyAlignment="1">
      <alignment horizontal="left"/>
    </xf>
    <xf numFmtId="0" fontId="1" fillId="8" borderId="1" xfId="5" applyBorder="1">
      <alignment horizontal="center"/>
    </xf>
    <xf numFmtId="0" fontId="7" fillId="8" borderId="12" xfId="5" applyFont="1" applyBorder="1" applyAlignment="1">
      <alignment horizontal="left"/>
    </xf>
    <xf numFmtId="0" fontId="7" fillId="8" borderId="12" xfId="5" applyFont="1" applyBorder="1">
      <alignment horizontal="center"/>
    </xf>
    <xf numFmtId="0" fontId="1" fillId="8" borderId="12" xfId="5" applyBorder="1" applyAlignment="1">
      <alignment horizontal="left"/>
    </xf>
    <xf numFmtId="0" fontId="1" fillId="8" borderId="12" xfId="5" applyBorder="1">
      <alignment horizontal="center"/>
    </xf>
    <xf numFmtId="164" fontId="2" fillId="0" borderId="13" xfId="0" applyNumberFormat="1" applyFont="1" applyBorder="1" applyAlignment="1">
      <alignment horizontal="right" indent="6"/>
    </xf>
    <xf numFmtId="0" fontId="0" fillId="8" borderId="1" xfId="5" applyFont="1" applyBorder="1" applyAlignment="1">
      <alignment horizontal="left"/>
    </xf>
    <xf numFmtId="0" fontId="3" fillId="6" borderId="0" xfId="2" applyFont="1" applyFill="1" applyBorder="1" applyAlignment="1"/>
    <xf numFmtId="0" fontId="0" fillId="7" borderId="0" xfId="4" applyFont="1">
      <alignment horizontal="center"/>
    </xf>
    <xf numFmtId="2" fontId="2" fillId="0" borderId="2" xfId="0" applyNumberFormat="1" applyFont="1" applyBorder="1" applyAlignment="1">
      <alignment horizontal="right" indent="6"/>
    </xf>
    <xf numFmtId="2" fontId="2" fillId="0" borderId="1" xfId="0" applyNumberFormat="1" applyFont="1" applyBorder="1" applyAlignment="1">
      <alignment horizontal="right" indent="6"/>
    </xf>
    <xf numFmtId="2" fontId="2" fillId="0" borderId="3" xfId="0" applyNumberFormat="1" applyFont="1" applyBorder="1" applyAlignment="1">
      <alignment horizontal="right" indent="6"/>
    </xf>
    <xf numFmtId="0" fontId="0" fillId="0" borderId="0" xfId="0" quotePrefix="1"/>
    <xf numFmtId="0" fontId="8" fillId="0" borderId="0" xfId="6" quotePrefix="1"/>
    <xf numFmtId="0" fontId="8" fillId="0" borderId="0" xfId="6" applyBorder="1"/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7">
    <cellStyle name="20 % - Akzent2" xfId="1" builtinId="34"/>
    <cellStyle name="20 % - Akzent3" xfId="3" builtinId="38" customBuiltin="1"/>
    <cellStyle name="Akzent3" xfId="2" builtinId="37"/>
    <cellStyle name="Hyperlink" xfId="6" builtinId="8"/>
    <cellStyle name="Stand." xfId="0" builtinId="0"/>
    <cellStyle name="Stil 1" xfId="4"/>
    <cellStyle name="Stil 2" xfId="5"/>
  </cellStyles>
  <dxfs count="0"/>
  <tableStyles count="0" defaultTableStyle="TableStyleMedium2" defaultPivotStyle="PivotStyleLight16"/>
  <colors>
    <mruColors>
      <color rgb="FFCBE395"/>
      <color rgb="FF9FCC3B"/>
      <color rgb="FFE7F2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1344919</xdr:colOff>
      <xdr:row>3</xdr:row>
      <xdr:rowOff>114300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03200"/>
          <a:ext cx="1344919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ternehmerkanal.de/versicherungen-fuer-selbststaendige/" TargetMode="External"/><Relationship Id="rId4" Type="http://schemas.openxmlformats.org/officeDocument/2006/relationships/hyperlink" Target="https://unternehmerkanal.de/finanzchef" TargetMode="External"/><Relationship Id="rId5" Type="http://schemas.openxmlformats.org/officeDocument/2006/relationships/hyperlink" Target="https://unternehmerkanal.de/gewerbesteuer-berechnen/" TargetMode="External"/><Relationship Id="rId6" Type="http://schemas.openxmlformats.org/officeDocument/2006/relationships/hyperlink" Target="https://unternehmerkanal.de/toolbox" TargetMode="External"/><Relationship Id="rId7" Type="http://schemas.openxmlformats.org/officeDocument/2006/relationships/hyperlink" Target="https://unternehmerkanal.de/versicherungen-fuer-selbststaendige/" TargetMode="External"/><Relationship Id="rId8" Type="http://schemas.openxmlformats.org/officeDocument/2006/relationships/hyperlink" Target="https://www.youtube.com/playlist?list=PLXVl9bny4vHq8a3_LTb0Utm-d--qva5G_" TargetMode="External"/><Relationship Id="rId9" Type="http://schemas.openxmlformats.org/officeDocument/2006/relationships/hyperlink" Target="https://unternehmerkanal.de/" TargetMode="External"/><Relationship Id="rId10" Type="http://schemas.openxmlformats.org/officeDocument/2006/relationships/printerSettings" Target="../printerSettings/printerSettings1.bin"/><Relationship Id="rId11" Type="http://schemas.openxmlformats.org/officeDocument/2006/relationships/drawing" Target="../drawings/drawing1.xml"/><Relationship Id="rId1" Type="http://schemas.openxmlformats.org/officeDocument/2006/relationships/hyperlink" Target="https://unternehmerkanal.de/krankenversicherung-fuer-selbststaendige/" TargetMode="External"/><Relationship Id="rId2" Type="http://schemas.openxmlformats.org/officeDocument/2006/relationships/hyperlink" Target="https://unternehmerkanal.de/berufsunfaehigkeitsversicherung-fuer-selbststaendi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B1:J48"/>
  <sheetViews>
    <sheetView showGridLines="0" tabSelected="1" topLeftCell="A15" workbookViewId="0">
      <selection activeCell="E38" sqref="E38"/>
    </sheetView>
  </sheetViews>
  <sheetFormatPr baseColWidth="10" defaultRowHeight="15" outlineLevelRow="1" x14ac:dyDescent="0.2"/>
  <cols>
    <col min="1" max="1" width="4.6640625" customWidth="1"/>
    <col min="2" max="2" width="7.33203125" customWidth="1"/>
    <col min="3" max="3" width="62.6640625" customWidth="1"/>
    <col min="4" max="4" width="13.5" style="3" customWidth="1"/>
    <col min="5" max="5" width="22.83203125" customWidth="1"/>
    <col min="6" max="6" width="14.83203125" customWidth="1"/>
    <col min="11" max="11" width="11.5" customWidth="1"/>
  </cols>
  <sheetData>
    <row r="1" spans="2:7" ht="16" thickBot="1" x14ac:dyDescent="0.25"/>
    <row r="2" spans="2:7" ht="78.75" customHeight="1" x14ac:dyDescent="0.2">
      <c r="B2" s="7"/>
      <c r="C2" s="58" t="s">
        <v>48</v>
      </c>
      <c r="D2" s="59"/>
      <c r="E2" s="59"/>
      <c r="F2" s="8"/>
      <c r="G2" s="1"/>
    </row>
    <row r="3" spans="2:7" x14ac:dyDescent="0.2">
      <c r="B3" s="9"/>
      <c r="C3" s="4"/>
      <c r="D3" s="5"/>
      <c r="E3" s="4"/>
      <c r="F3" s="10"/>
    </row>
    <row r="4" spans="2:7" x14ac:dyDescent="0.2">
      <c r="B4" s="9"/>
      <c r="C4" s="57" t="s">
        <v>47</v>
      </c>
      <c r="D4" s="5"/>
      <c r="E4" s="4"/>
      <c r="F4" s="11" t="s">
        <v>27</v>
      </c>
    </row>
    <row r="5" spans="2:7" x14ac:dyDescent="0.2">
      <c r="B5" s="9"/>
      <c r="C5" s="50" t="s">
        <v>0</v>
      </c>
      <c r="D5" s="50"/>
      <c r="E5" s="38" t="s">
        <v>1</v>
      </c>
      <c r="F5" s="12"/>
    </row>
    <row r="6" spans="2:7" x14ac:dyDescent="0.2">
      <c r="B6" s="9"/>
      <c r="C6" s="37" t="s">
        <v>7</v>
      </c>
      <c r="D6" s="36"/>
      <c r="E6" s="20">
        <v>3500</v>
      </c>
      <c r="F6" s="13" t="s">
        <v>26</v>
      </c>
      <c r="G6" s="55"/>
    </row>
    <row r="7" spans="2:7" ht="17" customHeight="1" x14ac:dyDescent="0.2">
      <c r="B7" s="9"/>
      <c r="C7" s="49" t="s">
        <v>42</v>
      </c>
      <c r="D7" s="43" t="s">
        <v>21</v>
      </c>
      <c r="E7" s="21">
        <f>E6*20/100</f>
        <v>700</v>
      </c>
      <c r="F7" s="12"/>
      <c r="G7" s="56" t="s">
        <v>43</v>
      </c>
    </row>
    <row r="8" spans="2:7" ht="17" customHeight="1" x14ac:dyDescent="0.2">
      <c r="B8" s="9"/>
      <c r="C8" s="49" t="s">
        <v>39</v>
      </c>
      <c r="D8" s="43" t="s">
        <v>21</v>
      </c>
      <c r="E8" s="21">
        <v>75</v>
      </c>
      <c r="F8" s="13" t="s">
        <v>26</v>
      </c>
      <c r="G8" s="56" t="s">
        <v>43</v>
      </c>
    </row>
    <row r="9" spans="2:7" ht="17" customHeight="1" x14ac:dyDescent="0.2">
      <c r="B9" s="9"/>
      <c r="C9" s="49" t="s">
        <v>41</v>
      </c>
      <c r="D9" s="43" t="s">
        <v>21</v>
      </c>
      <c r="E9" s="21">
        <f>E6*0.1</f>
        <v>350</v>
      </c>
      <c r="F9" s="13" t="s">
        <v>26</v>
      </c>
      <c r="G9" s="56" t="s">
        <v>43</v>
      </c>
    </row>
    <row r="10" spans="2:7" ht="16" thickBot="1" x14ac:dyDescent="0.25">
      <c r="B10" s="9"/>
      <c r="C10" s="44" t="s">
        <v>2</v>
      </c>
      <c r="D10" s="45"/>
      <c r="E10" s="22">
        <f>E6+E7+E8+E9</f>
        <v>4625</v>
      </c>
      <c r="F10" s="12"/>
    </row>
    <row r="11" spans="2:7" ht="16" thickTop="1" x14ac:dyDescent="0.2">
      <c r="B11" s="9"/>
      <c r="C11" s="4"/>
      <c r="D11" s="5"/>
      <c r="E11" s="23"/>
      <c r="F11" s="12"/>
    </row>
    <row r="12" spans="2:7" x14ac:dyDescent="0.2">
      <c r="B12" s="9"/>
      <c r="C12" s="35" t="s">
        <v>3</v>
      </c>
      <c r="D12" s="34"/>
      <c r="E12" s="38" t="s">
        <v>4</v>
      </c>
      <c r="F12" s="12"/>
    </row>
    <row r="13" spans="2:7" x14ac:dyDescent="0.2">
      <c r="B13" s="9"/>
      <c r="C13" s="41" t="s">
        <v>5</v>
      </c>
      <c r="D13" s="38"/>
      <c r="E13" s="24">
        <v>365</v>
      </c>
      <c r="F13" s="12"/>
    </row>
    <row r="14" spans="2:7" x14ac:dyDescent="0.2">
      <c r="B14" s="9"/>
      <c r="C14" s="41" t="s">
        <v>6</v>
      </c>
      <c r="D14" s="38" t="s">
        <v>22</v>
      </c>
      <c r="E14" s="24">
        <v>104</v>
      </c>
      <c r="F14" s="12"/>
    </row>
    <row r="15" spans="2:7" x14ac:dyDescent="0.2">
      <c r="B15" s="9"/>
      <c r="C15" s="42" t="s">
        <v>25</v>
      </c>
      <c r="D15" s="36" t="s">
        <v>22</v>
      </c>
      <c r="E15" s="25">
        <v>10</v>
      </c>
      <c r="F15" s="13" t="s">
        <v>26</v>
      </c>
    </row>
    <row r="16" spans="2:7" x14ac:dyDescent="0.2">
      <c r="B16" s="9"/>
      <c r="C16" s="42" t="s">
        <v>10</v>
      </c>
      <c r="D16" s="36" t="s">
        <v>22</v>
      </c>
      <c r="E16" s="25">
        <v>25</v>
      </c>
      <c r="F16" s="13" t="s">
        <v>26</v>
      </c>
    </row>
    <row r="17" spans="2:8" x14ac:dyDescent="0.2">
      <c r="B17" s="9"/>
      <c r="C17" s="42" t="s">
        <v>8</v>
      </c>
      <c r="D17" s="36" t="s">
        <v>22</v>
      </c>
      <c r="E17" s="25">
        <v>10</v>
      </c>
      <c r="F17" s="13" t="s">
        <v>26</v>
      </c>
      <c r="G17" s="9"/>
    </row>
    <row r="18" spans="2:8" x14ac:dyDescent="0.2">
      <c r="B18" s="9"/>
      <c r="C18" s="42" t="s">
        <v>9</v>
      </c>
      <c r="D18" s="36" t="s">
        <v>22</v>
      </c>
      <c r="E18" s="26">
        <v>10</v>
      </c>
      <c r="F18" s="13" t="s">
        <v>26</v>
      </c>
      <c r="G18" s="9"/>
    </row>
    <row r="19" spans="2:8" x14ac:dyDescent="0.2">
      <c r="B19" s="9"/>
      <c r="C19" s="46" t="s">
        <v>11</v>
      </c>
      <c r="D19" s="47"/>
      <c r="E19" s="27">
        <f>E13-E14-E15-E16-E17-E18</f>
        <v>206</v>
      </c>
      <c r="F19" s="12"/>
    </row>
    <row r="20" spans="2:8" ht="16" thickBot="1" x14ac:dyDescent="0.25">
      <c r="B20" s="9"/>
      <c r="C20" s="46" t="s">
        <v>12</v>
      </c>
      <c r="D20" s="47"/>
      <c r="E20" s="52">
        <f>E19/12</f>
        <v>17.166666666666668</v>
      </c>
      <c r="F20" s="12"/>
    </row>
    <row r="21" spans="2:8" ht="16" thickTop="1" x14ac:dyDescent="0.2">
      <c r="B21" s="9"/>
      <c r="C21" s="4"/>
      <c r="D21" s="5"/>
      <c r="E21" s="23"/>
      <c r="F21" s="12"/>
    </row>
    <row r="22" spans="2:8" x14ac:dyDescent="0.2">
      <c r="B22" s="9"/>
      <c r="C22" s="39" t="s">
        <v>13</v>
      </c>
      <c r="D22" s="40"/>
      <c r="E22" s="28">
        <v>0.7</v>
      </c>
      <c r="F22" s="13" t="s">
        <v>26</v>
      </c>
      <c r="G22" s="2"/>
      <c r="H22" s="2"/>
    </row>
    <row r="23" spans="2:8" ht="16" thickBot="1" x14ac:dyDescent="0.25">
      <c r="B23" s="9"/>
      <c r="C23" s="41" t="s">
        <v>28</v>
      </c>
      <c r="D23" s="38"/>
      <c r="E23" s="54">
        <f>E20*E22</f>
        <v>12.016666666666667</v>
      </c>
      <c r="F23" s="12"/>
      <c r="G23" s="2"/>
      <c r="H23" s="2"/>
    </row>
    <row r="24" spans="2:8" ht="16" thickTop="1" x14ac:dyDescent="0.2">
      <c r="B24" s="9"/>
      <c r="C24" s="4"/>
      <c r="D24" s="5"/>
      <c r="E24" s="23"/>
      <c r="F24" s="12"/>
      <c r="G24" s="2"/>
      <c r="H24" s="2"/>
    </row>
    <row r="25" spans="2:8" x14ac:dyDescent="0.2">
      <c r="B25" s="9"/>
      <c r="C25" s="35" t="s">
        <v>14</v>
      </c>
      <c r="D25" s="34"/>
      <c r="E25" s="38" t="s">
        <v>1</v>
      </c>
      <c r="F25" s="12"/>
      <c r="G25" s="2"/>
      <c r="H25" s="2"/>
    </row>
    <row r="26" spans="2:8" outlineLevel="1" x14ac:dyDescent="0.2">
      <c r="B26" s="9"/>
      <c r="C26" s="51" t="s">
        <v>31</v>
      </c>
      <c r="D26" s="36" t="s">
        <v>21</v>
      </c>
      <c r="E26" s="20">
        <v>4200</v>
      </c>
      <c r="F26" s="13" t="s">
        <v>26</v>
      </c>
      <c r="G26" s="2"/>
      <c r="H26" s="2"/>
    </row>
    <row r="27" spans="2:8" outlineLevel="1" x14ac:dyDescent="0.2">
      <c r="B27" s="9"/>
      <c r="C27" s="51" t="s">
        <v>32</v>
      </c>
      <c r="D27" s="36" t="s">
        <v>21</v>
      </c>
      <c r="E27" s="20">
        <v>2400</v>
      </c>
      <c r="F27" s="13" t="s">
        <v>26</v>
      </c>
      <c r="G27" s="56" t="s">
        <v>46</v>
      </c>
      <c r="H27" s="2"/>
    </row>
    <row r="28" spans="2:8" outlineLevel="1" x14ac:dyDescent="0.2">
      <c r="B28" s="9"/>
      <c r="C28" s="51" t="s">
        <v>33</v>
      </c>
      <c r="D28" s="36" t="s">
        <v>21</v>
      </c>
      <c r="E28" s="20">
        <v>1800</v>
      </c>
      <c r="F28" s="13" t="s">
        <v>26</v>
      </c>
      <c r="G28" s="2"/>
      <c r="H28" s="2"/>
    </row>
    <row r="29" spans="2:8" outlineLevel="1" x14ac:dyDescent="0.2">
      <c r="B29" s="9"/>
      <c r="C29" s="51" t="s">
        <v>34</v>
      </c>
      <c r="D29" s="36" t="s">
        <v>21</v>
      </c>
      <c r="E29" s="20">
        <v>0</v>
      </c>
      <c r="F29" s="13" t="s">
        <v>26</v>
      </c>
      <c r="G29" s="2"/>
      <c r="H29" s="2"/>
    </row>
    <row r="30" spans="2:8" outlineLevel="1" x14ac:dyDescent="0.2">
      <c r="B30" s="9"/>
      <c r="C30" s="51" t="s">
        <v>40</v>
      </c>
      <c r="D30" s="36" t="s">
        <v>21</v>
      </c>
      <c r="E30" s="20">
        <v>100</v>
      </c>
      <c r="F30" s="13" t="s">
        <v>26</v>
      </c>
      <c r="G30" s="56" t="s">
        <v>43</v>
      </c>
      <c r="H30" s="56" t="s">
        <v>44</v>
      </c>
    </row>
    <row r="31" spans="2:8" outlineLevel="1" x14ac:dyDescent="0.2">
      <c r="B31" s="9"/>
      <c r="C31" s="51" t="s">
        <v>35</v>
      </c>
      <c r="D31" s="36" t="s">
        <v>21</v>
      </c>
      <c r="E31" s="20">
        <v>0</v>
      </c>
      <c r="F31" s="13" t="s">
        <v>26</v>
      </c>
      <c r="G31" s="2"/>
      <c r="H31" s="2"/>
    </row>
    <row r="32" spans="2:8" outlineLevel="1" x14ac:dyDescent="0.2">
      <c r="B32" s="9"/>
      <c r="C32" s="51" t="s">
        <v>37</v>
      </c>
      <c r="D32" s="36" t="s">
        <v>21</v>
      </c>
      <c r="E32" s="20">
        <v>1200</v>
      </c>
      <c r="F32" s="13" t="s">
        <v>26</v>
      </c>
      <c r="G32" s="56" t="s">
        <v>45</v>
      </c>
      <c r="H32" s="2"/>
    </row>
    <row r="33" spans="2:10" outlineLevel="1" x14ac:dyDescent="0.2">
      <c r="B33" s="9"/>
      <c r="C33" s="51" t="s">
        <v>36</v>
      </c>
      <c r="D33" s="36" t="s">
        <v>21</v>
      </c>
      <c r="E33" s="20">
        <v>1000</v>
      </c>
      <c r="F33" s="13" t="s">
        <v>26</v>
      </c>
      <c r="G33" s="2"/>
      <c r="H33" s="2"/>
    </row>
    <row r="34" spans="2:10" outlineLevel="1" x14ac:dyDescent="0.2">
      <c r="B34" s="9"/>
      <c r="C34" s="51" t="s">
        <v>38</v>
      </c>
      <c r="D34" s="36" t="s">
        <v>21</v>
      </c>
      <c r="E34" s="20">
        <v>1800</v>
      </c>
      <c r="F34" s="13" t="s">
        <v>26</v>
      </c>
      <c r="G34" s="56" t="s">
        <v>43</v>
      </c>
      <c r="H34" s="2"/>
    </row>
    <row r="35" spans="2:10" ht="16" thickBot="1" x14ac:dyDescent="0.25">
      <c r="B35" s="9"/>
      <c r="C35" s="41" t="s">
        <v>29</v>
      </c>
      <c r="D35" s="38"/>
      <c r="E35" s="29">
        <f>E10+SUM(E26:E34)</f>
        <v>17125</v>
      </c>
      <c r="F35" s="12"/>
      <c r="G35" s="2"/>
      <c r="H35" s="2"/>
    </row>
    <row r="36" spans="2:10" ht="16" thickTop="1" x14ac:dyDescent="0.2">
      <c r="B36" s="9"/>
      <c r="C36" s="4"/>
      <c r="D36" s="5"/>
      <c r="E36" s="23"/>
      <c r="F36" s="12"/>
      <c r="G36" s="2"/>
      <c r="H36" s="2"/>
    </row>
    <row r="37" spans="2:10" x14ac:dyDescent="0.2">
      <c r="B37" s="9"/>
      <c r="C37" s="35" t="s">
        <v>15</v>
      </c>
      <c r="D37" s="34"/>
      <c r="E37" s="23"/>
      <c r="F37" s="12"/>
      <c r="G37" s="2"/>
      <c r="H37" s="2"/>
    </row>
    <row r="38" spans="2:10" x14ac:dyDescent="0.2">
      <c r="B38" s="9"/>
      <c r="C38" s="41" t="s">
        <v>29</v>
      </c>
      <c r="D38" s="38"/>
      <c r="E38" s="30">
        <f>E10*12+E35</f>
        <v>72625</v>
      </c>
      <c r="F38" s="12"/>
      <c r="G38" s="2"/>
      <c r="H38" s="2"/>
    </row>
    <row r="39" spans="2:10" x14ac:dyDescent="0.2">
      <c r="B39" s="9"/>
      <c r="C39" s="41" t="s">
        <v>30</v>
      </c>
      <c r="D39" s="38"/>
      <c r="E39" s="53">
        <f>E23*12</f>
        <v>144.20000000000002</v>
      </c>
      <c r="F39" s="12"/>
      <c r="G39" s="2"/>
      <c r="H39" s="2"/>
      <c r="J39" s="2"/>
    </row>
    <row r="40" spans="2:10" ht="16" thickBot="1" x14ac:dyDescent="0.25">
      <c r="B40" s="9"/>
      <c r="C40" s="46" t="s">
        <v>16</v>
      </c>
      <c r="D40" s="47"/>
      <c r="E40" s="31">
        <f>E38/E39</f>
        <v>503.64077669902906</v>
      </c>
      <c r="F40" s="12"/>
      <c r="G40" s="2"/>
      <c r="H40" s="2"/>
    </row>
    <row r="41" spans="2:10" ht="16" thickTop="1" x14ac:dyDescent="0.2">
      <c r="B41" s="9"/>
      <c r="C41" s="41" t="s">
        <v>18</v>
      </c>
      <c r="D41" s="38"/>
      <c r="E41" s="32">
        <v>8.0055555555555564</v>
      </c>
      <c r="F41" s="12"/>
    </row>
    <row r="42" spans="2:10" ht="16" thickBot="1" x14ac:dyDescent="0.25">
      <c r="B42" s="9"/>
      <c r="C42" s="46" t="s">
        <v>17</v>
      </c>
      <c r="D42" s="47"/>
      <c r="E42" s="29">
        <f>E40/E41</f>
        <v>62.911408609177805</v>
      </c>
      <c r="F42" s="12"/>
    </row>
    <row r="43" spans="2:10" ht="16" thickTop="1" x14ac:dyDescent="0.2">
      <c r="B43" s="9"/>
      <c r="C43" s="42" t="s">
        <v>24</v>
      </c>
      <c r="D43" s="36" t="s">
        <v>21</v>
      </c>
      <c r="E43" s="33">
        <v>3.9699999999999999E-2</v>
      </c>
      <c r="F43" s="13" t="s">
        <v>26</v>
      </c>
    </row>
    <row r="44" spans="2:10" x14ac:dyDescent="0.2">
      <c r="B44" s="9"/>
      <c r="C44" s="42" t="s">
        <v>23</v>
      </c>
      <c r="D44" s="36" t="s">
        <v>21</v>
      </c>
      <c r="E44" s="28">
        <v>0.1</v>
      </c>
      <c r="F44" s="13" t="s">
        <v>26</v>
      </c>
    </row>
    <row r="45" spans="2:10" ht="16" thickBot="1" x14ac:dyDescent="0.25">
      <c r="B45" s="9"/>
      <c r="C45" s="46" t="s">
        <v>19</v>
      </c>
      <c r="D45" s="47"/>
      <c r="E45" s="48">
        <f>E42*(1+E43)*(1+E44)</f>
        <v>71.949890684058389</v>
      </c>
      <c r="F45" s="10"/>
    </row>
    <row r="46" spans="2:10" ht="16" thickTop="1" x14ac:dyDescent="0.2">
      <c r="B46" s="9"/>
      <c r="C46" s="18" t="s">
        <v>20</v>
      </c>
      <c r="D46" s="19"/>
      <c r="E46" s="6"/>
      <c r="F46" s="10"/>
    </row>
    <row r="47" spans="2:10" ht="16" thickBot="1" x14ac:dyDescent="0.25">
      <c r="B47" s="14"/>
      <c r="C47" s="15"/>
      <c r="D47" s="16"/>
      <c r="E47" s="15"/>
      <c r="F47" s="17"/>
    </row>
    <row r="48" spans="2:10" ht="16" customHeight="1" x14ac:dyDescent="0.2"/>
  </sheetData>
  <mergeCells count="1">
    <mergeCell ref="C2:E2"/>
  </mergeCells>
  <hyperlinks>
    <hyperlink ref="G7" r:id="rId1"/>
    <hyperlink ref="G8" r:id="rId2"/>
    <hyperlink ref="G30" r:id="rId3"/>
    <hyperlink ref="H30" r:id="rId4"/>
    <hyperlink ref="G34" r:id="rId5"/>
    <hyperlink ref="G32" r:id="rId6"/>
    <hyperlink ref="G9" r:id="rId7"/>
    <hyperlink ref="G27" r:id="rId8"/>
    <hyperlink ref="C4" r:id="rId9"/>
  </hyperlinks>
  <pageMargins left="0.7" right="0.7" top="0.78740157499999996" bottom="0.78740157499999996" header="0.3" footer="0.3"/>
  <pageSetup paperSize="9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Kirchner</dc:creator>
  <cp:lastModifiedBy>Microsoft Office-Anwender</cp:lastModifiedBy>
  <dcterms:created xsi:type="dcterms:W3CDTF">2015-07-02T06:33:27Z</dcterms:created>
  <dcterms:modified xsi:type="dcterms:W3CDTF">2017-03-24T14:53:01Z</dcterms:modified>
</cp:coreProperties>
</file>